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OGRAMATICA\"/>
    </mc:Choice>
  </mc:AlternateContent>
  <bookViews>
    <workbookView xWindow="0" yWindow="0" windowWidth="20490" windowHeight="70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1" l="1"/>
  <c r="V41" i="1"/>
  <c r="U41" i="1"/>
  <c r="S20" i="1"/>
  <c r="T20" i="1" s="1"/>
  <c r="T19" i="1"/>
  <c r="S19" i="1"/>
  <c r="Y18" i="1"/>
  <c r="X18" i="1"/>
  <c r="T18" i="1"/>
  <c r="S18" i="1"/>
  <c r="R18" i="1"/>
  <c r="Y17" i="1"/>
  <c r="X17" i="1"/>
  <c r="T17" i="1"/>
  <c r="S17" i="1"/>
  <c r="Y16" i="1"/>
  <c r="X16" i="1"/>
  <c r="T16" i="1"/>
  <c r="S16" i="1"/>
  <c r="Y15" i="1"/>
  <c r="X15" i="1"/>
  <c r="T15" i="1"/>
  <c r="S15" i="1"/>
  <c r="T14" i="1"/>
  <c r="S14" i="1"/>
  <c r="T13" i="1"/>
  <c r="S13" i="1"/>
  <c r="Y12" i="1"/>
  <c r="X12" i="1"/>
  <c r="T12" i="1"/>
  <c r="S12" i="1"/>
  <c r="Y11" i="1"/>
  <c r="X11" i="1"/>
  <c r="Y10" i="1"/>
  <c r="X10" i="1"/>
</calcChain>
</file>

<file path=xl/sharedStrings.xml><?xml version="1.0" encoding="utf-8"?>
<sst xmlns="http://schemas.openxmlformats.org/spreadsheetml/2006/main" count="162" uniqueCount="69">
  <si>
    <t>INDICADORES PARA RESULTADOS</t>
  </si>
  <si>
    <t>Del 1 de Enero al 30 de Junio de 2016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</si>
  <si>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</si>
  <si>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</si>
  <si>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</si>
  <si>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</si>
  <si>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</si>
  <si>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</si>
  <si>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</si>
  <si>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</si>
  <si>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</si>
  <si>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</si>
  <si>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</si>
  <si>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</si>
  <si>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</si>
  <si>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</si>
  <si>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</si>
  <si>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</si>
  <si>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</si>
  <si>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</si>
  <si>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</si>
  <si>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</si>
  <si>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</si>
  <si>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</si>
  <si>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</si>
  <si>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</si>
  <si>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</si>
  <si>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</si>
  <si>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</si>
  <si>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</si>
  <si>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</si>
  <si>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</si>
  <si>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</si>
  <si>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</si>
  <si>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</si>
  <si>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</si>
  <si>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</si>
  <si>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</si>
  <si>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</si>
  <si>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</si>
  <si>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G0101</t>
  </si>
  <si>
    <t>G0102</t>
  </si>
  <si>
    <t>P0464</t>
  </si>
  <si>
    <t>Porcentaje de alumnos atendidos</t>
  </si>
  <si>
    <t>Componente</t>
  </si>
  <si>
    <t>Básico</t>
  </si>
  <si>
    <t>Eficacia</t>
  </si>
  <si>
    <t>Anual</t>
  </si>
  <si>
    <t>Porcentaje</t>
  </si>
  <si>
    <t>A/B *100</t>
  </si>
  <si>
    <t>P0474</t>
  </si>
  <si>
    <t>Becas y apoyos otorgados a estudiantes de educación media superior y superior (II.1.4) ITESP</t>
  </si>
  <si>
    <t>P2112</t>
  </si>
  <si>
    <t>Porcentaje de procesos educativos certificados y/o procesos educativos acreditados</t>
  </si>
  <si>
    <t>P2113</t>
  </si>
  <si>
    <t>Porcentaje de docentes y administrativos fortalecidos con alguna acción  formativa o laboral</t>
  </si>
  <si>
    <t>P2114</t>
  </si>
  <si>
    <t>Porcentaje de alumnos participando en cursos, talleres y actividades para la formación integral</t>
  </si>
  <si>
    <t>P2109</t>
  </si>
  <si>
    <t>Porcentaje de necesidades de mantenimiento de infraestructura atendidas</t>
  </si>
  <si>
    <t>P2116</t>
  </si>
  <si>
    <t>Porcentaje de alumnos atendidos en acciones de fortalecimiento</t>
  </si>
  <si>
    <t>P2117</t>
  </si>
  <si>
    <t>Porcentaje de alumnos en riesgo de deserción y reprobación identificados</t>
  </si>
  <si>
    <t>Q1470</t>
  </si>
  <si>
    <t>Instituto tecnológico Superior de Purísima del Rincón</t>
  </si>
  <si>
    <t>N/A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</si>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</sst>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1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6" xfId="4" applyBorder="1"/>
    <xf numFmtId="0" fontId="3" fillId="0" borderId="6" xfId="0" applyFont="1" applyBorder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" fontId="3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0" fontId="3" fillId="0" borderId="10" xfId="0" applyNumberFormat="1" applyFont="1" applyBorder="1"/>
    <xf numFmtId="10" fontId="3" fillId="0" borderId="11" xfId="0" applyNumberFormat="1" applyFont="1" applyBorder="1"/>
    <xf numFmtId="0" fontId="4" fillId="0" borderId="8" xfId="4" applyBorder="1"/>
    <xf numFmtId="0" fontId="3" fillId="0" borderId="8" xfId="0" applyFont="1" applyBorder="1" applyProtection="1"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right" vertical="center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10" fontId="3" fillId="0" borderId="13" xfId="0" applyNumberFormat="1" applyFont="1" applyBorder="1"/>
    <xf numFmtId="43" fontId="3" fillId="3" borderId="12" xfId="1" applyFont="1" applyFill="1" applyBorder="1" applyAlignment="1">
      <alignment horizontal="right" vertical="center" wrapText="1"/>
    </xf>
    <xf numFmtId="43" fontId="3" fillId="3" borderId="13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0" fontId="4" fillId="0" borderId="12" xfId="4" applyBorder="1"/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Protection="1"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vertical="center"/>
    </xf>
    <xf numFmtId="9" fontId="3" fillId="3" borderId="13" xfId="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/>
    <xf numFmtId="0" fontId="3" fillId="3" borderId="8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43" fontId="3" fillId="0" borderId="0" xfId="0" applyNumberFormat="1" applyFont="1" applyBorder="1"/>
    <xf numFmtId="0" fontId="3" fillId="3" borderId="1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127000</xdr:colOff>
      <xdr:row>47</xdr:row>
      <xdr:rowOff>26688</xdr:rowOff>
    </xdr:from>
    <xdr:to>
      <xdr:col>18</xdr:col>
      <xdr:colOff>114300</xdr:colOff>
      <xdr:row>56</xdr:row>
      <xdr:rowOff>84666</xdr:rowOff>
    </xdr:to>
    <xdr:sp macro="" textlink="">
      <xdr:nvSpPr>
        <xdr:cNvPr id="2" name="2 CuadroTexto"/>
        <xdr:cNvSpPr txBox="1"/>
      </xdr:nvSpPr>
      <xdr:spPr>
        <a:xfrm>
          <a:off x="13376275" y="9894588"/>
          <a:ext cx="3816350" cy="1515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8</xdr:col>
      <xdr:colOff>188388</xdr:colOff>
      <xdr:row>47</xdr:row>
      <xdr:rowOff>81492</xdr:rowOff>
    </xdr:from>
    <xdr:to>
      <xdr:col>10</xdr:col>
      <xdr:colOff>867833</xdr:colOff>
      <xdr:row>56</xdr:row>
      <xdr:rowOff>74083</xdr:rowOff>
    </xdr:to>
    <xdr:sp macro="" textlink="">
      <xdr:nvSpPr>
        <xdr:cNvPr id="3" name="3 CuadroTexto"/>
        <xdr:cNvSpPr txBox="1"/>
      </xdr:nvSpPr>
      <xdr:spPr>
        <a:xfrm>
          <a:off x="7798863" y="9949392"/>
          <a:ext cx="3908420" cy="1449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127000</xdr:colOff>
      <xdr:row>47</xdr:row>
      <xdr:rowOff>26688</xdr:rowOff>
    </xdr:from>
    <xdr:to>
      <xdr:col>18</xdr:col>
      <xdr:colOff>114300</xdr:colOff>
      <xdr:row>56</xdr:row>
      <xdr:rowOff>84666</xdr:rowOff>
    </xdr:to>
    <xdr:sp macro="" textlink="">
      <xdr:nvSpPr>
        <xdr:cNvPr id="4" name="2 CuadroTexto"/>
        <xdr:cNvSpPr txBox="1"/>
      </xdr:nvSpPr>
      <xdr:spPr>
        <a:xfrm>
          <a:off x="13376275" y="9894588"/>
          <a:ext cx="3816350" cy="1515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8</xdr:col>
      <xdr:colOff>188388</xdr:colOff>
      <xdr:row>47</xdr:row>
      <xdr:rowOff>81492</xdr:rowOff>
    </xdr:from>
    <xdr:to>
      <xdr:col>10</xdr:col>
      <xdr:colOff>867833</xdr:colOff>
      <xdr:row>56</xdr:row>
      <xdr:rowOff>74083</xdr:rowOff>
    </xdr:to>
    <xdr:sp macro="" textlink="">
      <xdr:nvSpPr>
        <xdr:cNvPr id="5" name="3 CuadroTexto"/>
        <xdr:cNvSpPr txBox="1"/>
      </xdr:nvSpPr>
      <xdr:spPr>
        <a:xfrm>
          <a:off x="7798863" y="9949392"/>
          <a:ext cx="3908420" cy="1449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view="pageLayout" zoomScale="70" zoomScaleNormal="85" zoomScalePageLayoutView="70" workbookViewId="0">
      <selection activeCell="A14" sqref="A14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9.7109375" style="2" customWidth="1"/>
    <col min="8" max="8" width="5.42578125" style="2" customWidth="1"/>
    <col min="9" max="9" width="32.28515625" style="2" customWidth="1"/>
    <col min="10" max="12" width="12.7109375" style="2" customWidth="1"/>
    <col min="13" max="13" width="8.140625" style="2" customWidth="1"/>
    <col min="14" max="14" width="11.42578125" style="2" customWidth="1"/>
    <col min="15" max="15" width="9.85546875" style="2" customWidth="1"/>
    <col min="16" max="16" width="10.85546875" style="4" customWidth="1"/>
    <col min="17" max="17" width="10.7109375" style="2" customWidth="1"/>
    <col min="18" max="18" width="10.5703125" style="2" bestFit="1" customWidth="1"/>
    <col min="19" max="19" width="11" style="2" bestFit="1" customWidth="1"/>
    <col min="20" max="20" width="9.5703125" style="2" customWidth="1"/>
    <col min="21" max="21" width="16.7109375" style="2" customWidth="1"/>
    <col min="22" max="22" width="16.5703125" style="2" customWidth="1"/>
    <col min="23" max="23" width="14.28515625" style="2" customWidth="1"/>
    <col min="24" max="25" width="12.42578125" style="2" customWidth="1"/>
    <col min="26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8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3"/>
      <c r="V9" s="25"/>
      <c r="W9" s="25"/>
      <c r="X9" s="26" t="s">
        <v>33</v>
      </c>
      <c r="Y9" s="26" t="s">
        <v>34</v>
      </c>
    </row>
    <row r="10" spans="2:25" ht="15" customHeight="1" x14ac:dyDescent="0.2">
      <c r="B10" s="27" t="s">
        <v>35</v>
      </c>
      <c r="C10" s="28" t="s">
        <v>36</v>
      </c>
      <c r="D10" s="29" t="s">
        <v>37</v>
      </c>
      <c r="E10" s="30" t="s">
        <v>38</v>
      </c>
      <c r="F10" s="30" t="s">
        <v>39</v>
      </c>
      <c r="G10" s="31" t="s">
        <v>40</v>
      </c>
      <c r="H10" s="32">
        <v>3058</v>
      </c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9">
        <v>2852219.14</v>
      </c>
      <c r="V10" s="40">
        <v>5228258.33</v>
      </c>
      <c r="W10" s="40">
        <v>64585.19</v>
      </c>
      <c r="X10" s="41">
        <f>W10/U10</f>
        <v>2.2643838649789021E-2</v>
      </c>
      <c r="Y10" s="42">
        <f>W10/V10</f>
        <v>1.2353098474382386E-2</v>
      </c>
    </row>
    <row r="11" spans="2:25" x14ac:dyDescent="0.2">
      <c r="B11" s="43" t="s">
        <v>35</v>
      </c>
      <c r="C11" s="44" t="s">
        <v>36</v>
      </c>
      <c r="D11" s="29" t="s">
        <v>37</v>
      </c>
      <c r="E11" s="45" t="s">
        <v>38</v>
      </c>
      <c r="F11" s="45" t="s">
        <v>39</v>
      </c>
      <c r="G11" s="46" t="s">
        <v>41</v>
      </c>
      <c r="H11" s="32">
        <v>3058</v>
      </c>
      <c r="I11" s="47"/>
      <c r="J11" s="48"/>
      <c r="K11" s="48"/>
      <c r="L11" s="48"/>
      <c r="M11" s="48"/>
      <c r="N11" s="48"/>
      <c r="O11" s="49"/>
      <c r="P11" s="50"/>
      <c r="Q11" s="51"/>
      <c r="R11" s="51"/>
      <c r="S11" s="51"/>
      <c r="T11" s="52"/>
      <c r="U11" s="53">
        <v>1195710.5900000001</v>
      </c>
      <c r="V11" s="40">
        <v>2099273.04</v>
      </c>
      <c r="W11" s="40">
        <v>1747.44</v>
      </c>
      <c r="X11" s="54">
        <f t="shared" ref="X11:X18" si="0">W11/U11</f>
        <v>1.461423871808311E-3</v>
      </c>
      <c r="Y11" s="55">
        <f t="shared" ref="Y11:Y18" si="1">W11/V11</f>
        <v>8.3240243965596776E-4</v>
      </c>
    </row>
    <row r="12" spans="2:25" ht="14.25" customHeight="1" x14ac:dyDescent="0.2">
      <c r="B12" s="43" t="s">
        <v>35</v>
      </c>
      <c r="C12" s="44" t="s">
        <v>36</v>
      </c>
      <c r="D12" s="29" t="s">
        <v>37</v>
      </c>
      <c r="E12" s="45" t="s">
        <v>38</v>
      </c>
      <c r="F12" s="45" t="s">
        <v>39</v>
      </c>
      <c r="G12" s="46" t="s">
        <v>42</v>
      </c>
      <c r="H12" s="32">
        <v>3058</v>
      </c>
      <c r="I12" s="56" t="s">
        <v>43</v>
      </c>
      <c r="J12" s="32" t="s">
        <v>44</v>
      </c>
      <c r="K12" s="32" t="s">
        <v>45</v>
      </c>
      <c r="L12" s="32" t="s">
        <v>46</v>
      </c>
      <c r="M12" s="32" t="s">
        <v>47</v>
      </c>
      <c r="N12" s="32" t="s">
        <v>48</v>
      </c>
      <c r="O12" s="57" t="s">
        <v>49</v>
      </c>
      <c r="P12" s="50">
        <v>800</v>
      </c>
      <c r="Q12" s="58">
        <v>800</v>
      </c>
      <c r="R12" s="58">
        <v>648</v>
      </c>
      <c r="S12" s="59">
        <f>+R12/Q12</f>
        <v>0.81</v>
      </c>
      <c r="T12" s="59">
        <f>+$R12/$P12</f>
        <v>0.81</v>
      </c>
      <c r="U12" s="53">
        <v>7795722.4500000002</v>
      </c>
      <c r="V12" s="40">
        <v>19106274.420000002</v>
      </c>
      <c r="W12" s="40">
        <v>5889.56</v>
      </c>
      <c r="X12" s="54">
        <f t="shared" si="0"/>
        <v>7.5548610635823752E-4</v>
      </c>
      <c r="Y12" s="55">
        <f t="shared" si="1"/>
        <v>3.0825266457153714E-4</v>
      </c>
    </row>
    <row r="13" spans="2:25" ht="14.25" customHeight="1" x14ac:dyDescent="0.2">
      <c r="B13" s="43" t="s">
        <v>35</v>
      </c>
      <c r="C13" s="44"/>
      <c r="D13" s="29"/>
      <c r="E13" s="45"/>
      <c r="F13" s="45"/>
      <c r="G13" s="46" t="s">
        <v>50</v>
      </c>
      <c r="H13" s="32">
        <v>3058</v>
      </c>
      <c r="I13" s="60" t="s">
        <v>51</v>
      </c>
      <c r="J13" s="32" t="s">
        <v>44</v>
      </c>
      <c r="K13" s="32" t="s">
        <v>45</v>
      </c>
      <c r="L13" s="32" t="s">
        <v>46</v>
      </c>
      <c r="M13" s="32" t="s">
        <v>47</v>
      </c>
      <c r="N13" s="32" t="s">
        <v>48</v>
      </c>
      <c r="O13" s="57" t="s">
        <v>49</v>
      </c>
      <c r="P13" s="50">
        <v>325</v>
      </c>
      <c r="Q13" s="58">
        <v>325</v>
      </c>
      <c r="R13" s="58">
        <v>321</v>
      </c>
      <c r="S13" s="59">
        <f t="shared" ref="S13:S19" si="2">+R13/Q13</f>
        <v>0.98769230769230765</v>
      </c>
      <c r="T13" s="59">
        <f>+S13</f>
        <v>0.98769230769230765</v>
      </c>
      <c r="U13" s="53">
        <v>0</v>
      </c>
      <c r="V13" s="40">
        <v>9640</v>
      </c>
      <c r="W13" s="61">
        <v>0</v>
      </c>
      <c r="X13" s="54">
        <v>0</v>
      </c>
      <c r="Y13" s="55">
        <v>0</v>
      </c>
    </row>
    <row r="14" spans="2:25" ht="38.25" x14ac:dyDescent="0.2">
      <c r="B14" s="43" t="s">
        <v>35</v>
      </c>
      <c r="C14" s="62" t="s">
        <v>36</v>
      </c>
      <c r="D14" s="63" t="s">
        <v>37</v>
      </c>
      <c r="E14" s="64" t="s">
        <v>38</v>
      </c>
      <c r="F14" s="64" t="s">
        <v>39</v>
      </c>
      <c r="G14" s="65" t="s">
        <v>52</v>
      </c>
      <c r="H14" s="66">
        <v>3058</v>
      </c>
      <c r="I14" s="67" t="s">
        <v>53</v>
      </c>
      <c r="J14" s="66" t="s">
        <v>44</v>
      </c>
      <c r="K14" s="66" t="s">
        <v>45</v>
      </c>
      <c r="L14" s="66" t="s">
        <v>46</v>
      </c>
      <c r="M14" s="66" t="s">
        <v>47</v>
      </c>
      <c r="N14" s="66" t="s">
        <v>48</v>
      </c>
      <c r="O14" s="68" t="s">
        <v>49</v>
      </c>
      <c r="P14" s="50">
        <v>2</v>
      </c>
      <c r="Q14" s="58">
        <v>2</v>
      </c>
      <c r="R14" s="58">
        <v>0</v>
      </c>
      <c r="S14" s="59">
        <f t="shared" si="2"/>
        <v>0</v>
      </c>
      <c r="T14" s="59">
        <f t="shared" ref="T14:T19" si="3">+$R14/$P14</f>
        <v>0</v>
      </c>
      <c r="U14" s="69">
        <v>0</v>
      </c>
      <c r="V14" s="70">
        <v>0</v>
      </c>
      <c r="W14" s="71">
        <v>0</v>
      </c>
      <c r="X14" s="54">
        <v>0</v>
      </c>
      <c r="Y14" s="55">
        <v>0</v>
      </c>
    </row>
    <row r="15" spans="2:25" ht="38.25" x14ac:dyDescent="0.2">
      <c r="B15" s="43" t="s">
        <v>35</v>
      </c>
      <c r="C15" s="44" t="s">
        <v>36</v>
      </c>
      <c r="D15" s="29" t="s">
        <v>37</v>
      </c>
      <c r="E15" s="45" t="s">
        <v>38</v>
      </c>
      <c r="F15" s="45" t="s">
        <v>39</v>
      </c>
      <c r="G15" s="46" t="s">
        <v>54</v>
      </c>
      <c r="H15" s="32">
        <v>3058</v>
      </c>
      <c r="I15" s="72" t="s">
        <v>55</v>
      </c>
      <c r="J15" s="32" t="s">
        <v>44</v>
      </c>
      <c r="K15" s="32" t="s">
        <v>45</v>
      </c>
      <c r="L15" s="32" t="s">
        <v>46</v>
      </c>
      <c r="M15" s="32" t="s">
        <v>47</v>
      </c>
      <c r="N15" s="32" t="s">
        <v>48</v>
      </c>
      <c r="O15" s="57" t="s">
        <v>49</v>
      </c>
      <c r="P15" s="50">
        <v>62</v>
      </c>
      <c r="Q15" s="58">
        <v>62</v>
      </c>
      <c r="R15" s="58">
        <v>62</v>
      </c>
      <c r="S15" s="59">
        <f t="shared" si="2"/>
        <v>1</v>
      </c>
      <c r="T15" s="59">
        <f t="shared" si="3"/>
        <v>1</v>
      </c>
      <c r="U15" s="53">
        <v>222379.06</v>
      </c>
      <c r="V15" s="40">
        <v>418213.25</v>
      </c>
      <c r="W15" s="73">
        <v>496.18</v>
      </c>
      <c r="X15" s="54">
        <f t="shared" si="0"/>
        <v>2.2312352610897807E-3</v>
      </c>
      <c r="Y15" s="55">
        <f t="shared" si="1"/>
        <v>1.1864282157487836E-3</v>
      </c>
    </row>
    <row r="16" spans="2:25" ht="38.25" customHeight="1" x14ac:dyDescent="0.2">
      <c r="B16" s="43" t="s">
        <v>35</v>
      </c>
      <c r="C16" s="44" t="s">
        <v>36</v>
      </c>
      <c r="D16" s="29" t="s">
        <v>37</v>
      </c>
      <c r="E16" s="45" t="s">
        <v>38</v>
      </c>
      <c r="F16" s="45" t="s">
        <v>39</v>
      </c>
      <c r="G16" s="46" t="s">
        <v>56</v>
      </c>
      <c r="H16" s="32">
        <v>3058</v>
      </c>
      <c r="I16" s="72" t="s">
        <v>57</v>
      </c>
      <c r="J16" s="32" t="s">
        <v>44</v>
      </c>
      <c r="K16" s="32" t="s">
        <v>45</v>
      </c>
      <c r="L16" s="32" t="s">
        <v>46</v>
      </c>
      <c r="M16" s="32" t="s">
        <v>47</v>
      </c>
      <c r="N16" s="32" t="s">
        <v>48</v>
      </c>
      <c r="O16" s="57" t="s">
        <v>49</v>
      </c>
      <c r="P16" s="50">
        <v>785</v>
      </c>
      <c r="Q16" s="58">
        <v>785</v>
      </c>
      <c r="R16" s="58">
        <v>648</v>
      </c>
      <c r="S16" s="59">
        <f t="shared" si="2"/>
        <v>0.82547770700636947</v>
      </c>
      <c r="T16" s="59">
        <f t="shared" si="3"/>
        <v>0.82547770700636947</v>
      </c>
      <c r="U16" s="53">
        <v>484734.63</v>
      </c>
      <c r="V16" s="40">
        <v>1027019.4</v>
      </c>
      <c r="W16" s="73">
        <v>833.2</v>
      </c>
      <c r="X16" s="54">
        <f t="shared" si="0"/>
        <v>1.7188786367501741E-3</v>
      </c>
      <c r="Y16" s="55">
        <f t="shared" si="1"/>
        <v>8.1127970902983922E-4</v>
      </c>
    </row>
    <row r="17" spans="2:25" ht="38.25" x14ac:dyDescent="0.2">
      <c r="B17" s="43" t="s">
        <v>35</v>
      </c>
      <c r="C17" s="44" t="s">
        <v>36</v>
      </c>
      <c r="D17" s="29" t="s">
        <v>37</v>
      </c>
      <c r="E17" s="45" t="s">
        <v>38</v>
      </c>
      <c r="F17" s="45" t="s">
        <v>39</v>
      </c>
      <c r="G17" s="46" t="s">
        <v>58</v>
      </c>
      <c r="H17" s="32">
        <v>3058</v>
      </c>
      <c r="I17" s="72" t="s">
        <v>59</v>
      </c>
      <c r="J17" s="32" t="s">
        <v>44</v>
      </c>
      <c r="K17" s="32" t="s">
        <v>45</v>
      </c>
      <c r="L17" s="32" t="s">
        <v>46</v>
      </c>
      <c r="M17" s="32" t="s">
        <v>47</v>
      </c>
      <c r="N17" s="32" t="s">
        <v>48</v>
      </c>
      <c r="O17" s="57" t="s">
        <v>49</v>
      </c>
      <c r="P17" s="50">
        <v>1</v>
      </c>
      <c r="Q17" s="58">
        <v>1</v>
      </c>
      <c r="R17" s="58">
        <v>1</v>
      </c>
      <c r="S17" s="59">
        <f t="shared" si="2"/>
        <v>1</v>
      </c>
      <c r="T17" s="59">
        <f t="shared" si="3"/>
        <v>1</v>
      </c>
      <c r="U17" s="53">
        <v>569412.68999999994</v>
      </c>
      <c r="V17" s="40">
        <v>624596.1</v>
      </c>
      <c r="W17" s="40">
        <v>3248</v>
      </c>
      <c r="X17" s="54">
        <f t="shared" si="0"/>
        <v>5.7041229622051453E-3</v>
      </c>
      <c r="Y17" s="55">
        <f t="shared" si="1"/>
        <v>5.200160551754966E-3</v>
      </c>
    </row>
    <row r="18" spans="2:25" ht="25.5" x14ac:dyDescent="0.2">
      <c r="B18" s="43" t="s">
        <v>35</v>
      </c>
      <c r="C18" s="44" t="s">
        <v>36</v>
      </c>
      <c r="D18" s="29" t="s">
        <v>37</v>
      </c>
      <c r="E18" s="45" t="s">
        <v>38</v>
      </c>
      <c r="F18" s="45" t="s">
        <v>39</v>
      </c>
      <c r="G18" s="46" t="s">
        <v>60</v>
      </c>
      <c r="H18" s="32">
        <v>3058</v>
      </c>
      <c r="I18" s="72" t="s">
        <v>61</v>
      </c>
      <c r="J18" s="32" t="s">
        <v>44</v>
      </c>
      <c r="K18" s="32" t="s">
        <v>45</v>
      </c>
      <c r="L18" s="32" t="s">
        <v>46</v>
      </c>
      <c r="M18" s="32" t="s">
        <v>47</v>
      </c>
      <c r="N18" s="32" t="s">
        <v>48</v>
      </c>
      <c r="O18" s="57" t="s">
        <v>49</v>
      </c>
      <c r="P18" s="50">
        <v>510</v>
      </c>
      <c r="Q18" s="58">
        <v>510</v>
      </c>
      <c r="R18" s="58">
        <f>222+279</f>
        <v>501</v>
      </c>
      <c r="S18" s="59">
        <f t="shared" si="2"/>
        <v>0.98235294117647054</v>
      </c>
      <c r="T18" s="59">
        <f t="shared" si="3"/>
        <v>0.98235294117647054</v>
      </c>
      <c r="U18" s="53">
        <v>353086.6</v>
      </c>
      <c r="V18" s="40">
        <v>1679967.92</v>
      </c>
      <c r="W18" s="40">
        <v>1990.08</v>
      </c>
      <c r="X18" s="54">
        <f t="shared" si="0"/>
        <v>5.6362376822003445E-3</v>
      </c>
      <c r="Y18" s="55">
        <f t="shared" si="1"/>
        <v>1.1845940486768342E-3</v>
      </c>
    </row>
    <row r="19" spans="2:25" ht="25.5" x14ac:dyDescent="0.2">
      <c r="B19" s="43" t="s">
        <v>35</v>
      </c>
      <c r="C19" s="44" t="s">
        <v>36</v>
      </c>
      <c r="D19" s="29" t="s">
        <v>37</v>
      </c>
      <c r="E19" s="45" t="s">
        <v>38</v>
      </c>
      <c r="F19" s="45" t="s">
        <v>39</v>
      </c>
      <c r="G19" s="46" t="s">
        <v>62</v>
      </c>
      <c r="H19" s="32">
        <v>3058</v>
      </c>
      <c r="I19" s="72" t="s">
        <v>63</v>
      </c>
      <c r="J19" s="32" t="s">
        <v>44</v>
      </c>
      <c r="K19" s="32" t="s">
        <v>45</v>
      </c>
      <c r="L19" s="32" t="s">
        <v>46</v>
      </c>
      <c r="M19" s="32" t="s">
        <v>47</v>
      </c>
      <c r="N19" s="32" t="s">
        <v>48</v>
      </c>
      <c r="O19" s="57" t="s">
        <v>49</v>
      </c>
      <c r="P19" s="50">
        <v>320</v>
      </c>
      <c r="Q19" s="58">
        <v>320</v>
      </c>
      <c r="R19" s="58">
        <v>200</v>
      </c>
      <c r="S19" s="59">
        <f t="shared" si="2"/>
        <v>0.625</v>
      </c>
      <c r="T19" s="59">
        <f t="shared" si="3"/>
        <v>0.625</v>
      </c>
      <c r="U19" s="53">
        <v>121831.13</v>
      </c>
      <c r="V19" s="40">
        <v>136806.59</v>
      </c>
      <c r="W19" s="74">
        <v>0</v>
      </c>
      <c r="X19" s="54">
        <v>0</v>
      </c>
      <c r="Y19" s="55">
        <v>0</v>
      </c>
    </row>
    <row r="20" spans="2:25" ht="25.5" x14ac:dyDescent="0.2">
      <c r="B20" s="43" t="s">
        <v>35</v>
      </c>
      <c r="C20" s="44" t="s">
        <v>36</v>
      </c>
      <c r="D20" s="29" t="s">
        <v>37</v>
      </c>
      <c r="E20" s="45" t="s">
        <v>38</v>
      </c>
      <c r="F20" s="45" t="s">
        <v>39</v>
      </c>
      <c r="G20" s="46" t="s">
        <v>64</v>
      </c>
      <c r="H20" s="32">
        <v>3058</v>
      </c>
      <c r="I20" s="72" t="s">
        <v>65</v>
      </c>
      <c r="J20" s="75" t="s">
        <v>66</v>
      </c>
      <c r="K20" s="75" t="s">
        <v>66</v>
      </c>
      <c r="L20" s="75" t="s">
        <v>66</v>
      </c>
      <c r="M20" s="75" t="s">
        <v>66</v>
      </c>
      <c r="N20" s="75" t="s">
        <v>66</v>
      </c>
      <c r="O20" s="75" t="s">
        <v>66</v>
      </c>
      <c r="P20" s="76">
        <v>3</v>
      </c>
      <c r="Q20" s="58">
        <v>3</v>
      </c>
      <c r="R20" s="58">
        <v>1.8</v>
      </c>
      <c r="S20" s="59">
        <f>+R20/Q20</f>
        <v>0.6</v>
      </c>
      <c r="T20" s="77">
        <f>+S20</f>
        <v>0.6</v>
      </c>
      <c r="U20" s="78">
        <v>0</v>
      </c>
      <c r="V20" s="40">
        <v>48009570.590000004</v>
      </c>
      <c r="W20" s="79">
        <v>0</v>
      </c>
      <c r="X20" s="54">
        <v>0</v>
      </c>
      <c r="Y20" s="80">
        <v>0</v>
      </c>
    </row>
    <row r="21" spans="2:25" x14ac:dyDescent="0.2">
      <c r="B21" s="81"/>
      <c r="C21" s="81"/>
      <c r="D21" s="81"/>
      <c r="E21" s="82"/>
      <c r="F21" s="83"/>
      <c r="G21" s="84"/>
      <c r="H21" s="84"/>
      <c r="I21" s="72"/>
      <c r="J21" s="83"/>
      <c r="K21" s="83"/>
      <c r="L21" s="83"/>
      <c r="M21" s="83"/>
      <c r="N21" s="83"/>
      <c r="O21" s="82"/>
      <c r="P21" s="50"/>
      <c r="Q21" s="51"/>
      <c r="R21" s="51"/>
      <c r="S21" s="74"/>
      <c r="T21" s="80"/>
      <c r="U21" s="74"/>
      <c r="V21" s="52"/>
      <c r="W21" s="52"/>
      <c r="X21" s="52"/>
      <c r="Y21" s="80"/>
    </row>
    <row r="22" spans="2:25" x14ac:dyDescent="0.2">
      <c r="B22" s="81"/>
      <c r="C22" s="81"/>
      <c r="D22" s="81"/>
      <c r="E22" s="82"/>
      <c r="F22" s="82"/>
      <c r="G22" s="84"/>
      <c r="H22" s="72"/>
      <c r="I22" s="72"/>
      <c r="J22" s="83"/>
      <c r="K22" s="83"/>
      <c r="L22" s="83"/>
      <c r="M22" s="83"/>
      <c r="N22" s="83"/>
      <c r="O22" s="82"/>
      <c r="P22" s="50"/>
      <c r="Q22" s="51"/>
      <c r="R22" s="51"/>
      <c r="S22" s="74"/>
      <c r="T22" s="80"/>
      <c r="U22" s="74"/>
      <c r="V22" s="52"/>
      <c r="W22" s="52"/>
      <c r="X22" s="52"/>
      <c r="Y22" s="80"/>
    </row>
    <row r="23" spans="2:25" x14ac:dyDescent="0.2">
      <c r="B23" s="81"/>
      <c r="C23" s="81"/>
      <c r="D23" s="81"/>
      <c r="E23" s="85"/>
      <c r="F23" s="85"/>
      <c r="G23" s="85"/>
      <c r="H23" s="86"/>
      <c r="I23" s="86"/>
      <c r="J23" s="87"/>
      <c r="K23" s="87"/>
      <c r="L23" s="87"/>
      <c r="M23" s="87"/>
      <c r="N23" s="87"/>
      <c r="O23" s="85"/>
      <c r="P23" s="88"/>
      <c r="Q23" s="52"/>
      <c r="R23" s="52"/>
      <c r="S23" s="79"/>
      <c r="T23" s="80"/>
      <c r="U23" s="74"/>
      <c r="V23" s="52"/>
      <c r="W23" s="52"/>
      <c r="X23" s="52"/>
      <c r="Y23" s="80"/>
    </row>
    <row r="24" spans="2:25" x14ac:dyDescent="0.2">
      <c r="B24" s="81"/>
      <c r="C24" s="81"/>
      <c r="D24" s="81"/>
      <c r="E24" s="82"/>
      <c r="F24" s="82"/>
      <c r="G24" s="84"/>
      <c r="H24" s="72"/>
      <c r="I24" s="72"/>
      <c r="J24" s="83"/>
      <c r="K24" s="83"/>
      <c r="L24" s="83"/>
      <c r="M24" s="83"/>
      <c r="N24" s="83"/>
      <c r="O24" s="82"/>
      <c r="P24" s="88"/>
      <c r="Q24" s="52"/>
      <c r="R24" s="52"/>
      <c r="S24" s="79"/>
      <c r="T24" s="80"/>
      <c r="U24" s="74"/>
      <c r="V24" s="89"/>
      <c r="W24" s="52"/>
      <c r="X24" s="52"/>
      <c r="Y24" s="80"/>
    </row>
    <row r="25" spans="2:25" x14ac:dyDescent="0.2">
      <c r="B25" s="81"/>
      <c r="C25" s="81"/>
      <c r="D25" s="81"/>
      <c r="E25" s="82"/>
      <c r="F25" s="82"/>
      <c r="G25" s="84"/>
      <c r="H25" s="72"/>
      <c r="I25" s="72"/>
      <c r="J25" s="83"/>
      <c r="K25" s="83"/>
      <c r="L25" s="83"/>
      <c r="M25" s="83"/>
      <c r="N25" s="83"/>
      <c r="O25" s="82"/>
      <c r="P25" s="88"/>
      <c r="Q25" s="52"/>
      <c r="R25" s="52"/>
      <c r="S25" s="79"/>
      <c r="T25" s="80"/>
      <c r="U25" s="74"/>
      <c r="V25" s="52"/>
      <c r="W25" s="52"/>
      <c r="X25" s="52"/>
      <c r="Y25" s="80"/>
    </row>
    <row r="26" spans="2:25" x14ac:dyDescent="0.2">
      <c r="B26" s="81"/>
      <c r="C26" s="81"/>
      <c r="D26" s="81"/>
      <c r="E26" s="82"/>
      <c r="F26" s="82"/>
      <c r="G26" s="84"/>
      <c r="H26" s="72"/>
      <c r="I26" s="72"/>
      <c r="J26" s="83"/>
      <c r="K26" s="83"/>
      <c r="L26" s="83"/>
      <c r="M26" s="83"/>
      <c r="N26" s="83"/>
      <c r="O26" s="82"/>
      <c r="P26" s="88"/>
      <c r="Q26" s="52"/>
      <c r="R26" s="52"/>
      <c r="S26" s="79"/>
      <c r="T26" s="80"/>
      <c r="U26" s="74"/>
      <c r="V26" s="52"/>
      <c r="W26" s="52"/>
      <c r="X26" s="52"/>
      <c r="Y26" s="80"/>
    </row>
    <row r="27" spans="2:25" x14ac:dyDescent="0.2">
      <c r="B27" s="81"/>
      <c r="C27" s="81"/>
      <c r="D27" s="81"/>
      <c r="E27" s="85"/>
      <c r="F27" s="85"/>
      <c r="G27" s="85"/>
      <c r="H27" s="86"/>
      <c r="I27" s="86"/>
      <c r="J27" s="87"/>
      <c r="K27" s="87"/>
      <c r="L27" s="87"/>
      <c r="M27" s="87"/>
      <c r="N27" s="87"/>
      <c r="O27" s="85"/>
      <c r="P27" s="88"/>
      <c r="Q27" s="52"/>
      <c r="R27" s="52"/>
      <c r="S27" s="79"/>
      <c r="T27" s="80"/>
      <c r="U27" s="74"/>
      <c r="V27" s="52"/>
      <c r="W27" s="52"/>
      <c r="X27" s="52"/>
      <c r="Y27" s="80"/>
    </row>
    <row r="28" spans="2:25" x14ac:dyDescent="0.2">
      <c r="B28" s="81"/>
      <c r="C28" s="81"/>
      <c r="D28" s="81"/>
      <c r="E28" s="82"/>
      <c r="F28" s="82"/>
      <c r="G28" s="84"/>
      <c r="H28" s="72"/>
      <c r="I28" s="72"/>
      <c r="J28" s="83"/>
      <c r="K28" s="83"/>
      <c r="L28" s="83"/>
      <c r="M28" s="83"/>
      <c r="N28" s="83"/>
      <c r="O28" s="82"/>
      <c r="P28" s="88"/>
      <c r="Q28" s="52"/>
      <c r="R28" s="52"/>
      <c r="S28" s="79"/>
      <c r="T28" s="80"/>
      <c r="U28" s="74"/>
      <c r="V28" s="52"/>
      <c r="W28" s="52"/>
      <c r="X28" s="52"/>
      <c r="Y28" s="80"/>
    </row>
    <row r="29" spans="2:25" x14ac:dyDescent="0.2">
      <c r="B29" s="81"/>
      <c r="C29" s="81"/>
      <c r="D29" s="81"/>
      <c r="E29" s="82"/>
      <c r="F29" s="82"/>
      <c r="G29" s="84"/>
      <c r="H29" s="72"/>
      <c r="I29" s="72"/>
      <c r="J29" s="83"/>
      <c r="K29" s="83"/>
      <c r="L29" s="83"/>
      <c r="M29" s="83"/>
      <c r="N29" s="83"/>
      <c r="O29" s="82"/>
      <c r="P29" s="88"/>
      <c r="Q29" s="52"/>
      <c r="R29" s="52"/>
      <c r="S29" s="79"/>
      <c r="T29" s="80"/>
      <c r="U29" s="74"/>
      <c r="V29" s="52"/>
      <c r="W29" s="52"/>
      <c r="X29" s="52"/>
      <c r="Y29" s="80"/>
    </row>
    <row r="30" spans="2:25" x14ac:dyDescent="0.2">
      <c r="B30" s="81"/>
      <c r="C30" s="81"/>
      <c r="D30" s="81"/>
      <c r="E30" s="85"/>
      <c r="F30" s="85"/>
      <c r="G30" s="85"/>
      <c r="H30" s="86"/>
      <c r="I30" s="86"/>
      <c r="J30" s="87"/>
      <c r="K30" s="87"/>
      <c r="L30" s="87"/>
      <c r="M30" s="87"/>
      <c r="N30" s="87"/>
      <c r="O30" s="85"/>
      <c r="P30" s="88"/>
      <c r="Q30" s="52"/>
      <c r="R30" s="52"/>
      <c r="S30" s="79"/>
      <c r="T30" s="80"/>
      <c r="U30" s="74"/>
      <c r="V30" s="52"/>
      <c r="W30" s="52"/>
      <c r="X30" s="52"/>
      <c r="Y30" s="80"/>
    </row>
    <row r="31" spans="2:25" x14ac:dyDescent="0.2">
      <c r="B31" s="81"/>
      <c r="C31" s="81"/>
      <c r="D31" s="81"/>
      <c r="E31" s="82"/>
      <c r="F31" s="82"/>
      <c r="G31" s="84"/>
      <c r="H31" s="72"/>
      <c r="I31" s="72"/>
      <c r="J31" s="83"/>
      <c r="K31" s="83"/>
      <c r="L31" s="83"/>
      <c r="M31" s="83"/>
      <c r="N31" s="83"/>
      <c r="O31" s="82"/>
      <c r="P31" s="88"/>
      <c r="Q31" s="52"/>
      <c r="R31" s="52"/>
      <c r="S31" s="79"/>
      <c r="T31" s="80"/>
      <c r="U31" s="74"/>
      <c r="V31" s="52"/>
      <c r="W31" s="52"/>
      <c r="X31" s="52"/>
      <c r="Y31" s="80"/>
    </row>
    <row r="32" spans="2:25" x14ac:dyDescent="0.2">
      <c r="B32" s="81"/>
      <c r="C32" s="81"/>
      <c r="D32" s="81"/>
      <c r="E32" s="82"/>
      <c r="F32" s="82"/>
      <c r="G32" s="84"/>
      <c r="H32" s="72"/>
      <c r="I32" s="72"/>
      <c r="J32" s="83"/>
      <c r="K32" s="83"/>
      <c r="L32" s="83"/>
      <c r="M32" s="83"/>
      <c r="N32" s="83"/>
      <c r="O32" s="82"/>
      <c r="P32" s="88"/>
      <c r="Q32" s="52"/>
      <c r="R32" s="52"/>
      <c r="S32" s="79"/>
      <c r="T32" s="80"/>
      <c r="U32" s="52"/>
      <c r="V32" s="52"/>
      <c r="W32" s="52"/>
      <c r="X32" s="52"/>
      <c r="Y32" s="80"/>
    </row>
    <row r="33" spans="1:25" x14ac:dyDescent="0.2">
      <c r="B33" s="81"/>
      <c r="C33" s="81"/>
      <c r="D33" s="81"/>
      <c r="E33" s="82"/>
      <c r="F33" s="82"/>
      <c r="G33" s="84"/>
      <c r="H33" s="72"/>
      <c r="I33" s="72"/>
      <c r="J33" s="83"/>
      <c r="K33" s="83"/>
      <c r="L33" s="83"/>
      <c r="M33" s="83"/>
      <c r="N33" s="83"/>
      <c r="O33" s="82"/>
      <c r="P33" s="88"/>
      <c r="Q33" s="52"/>
      <c r="R33" s="52"/>
      <c r="S33" s="79"/>
      <c r="T33" s="80"/>
      <c r="U33" s="52"/>
      <c r="V33" s="52"/>
      <c r="W33" s="52"/>
      <c r="X33" s="52"/>
      <c r="Y33" s="80"/>
    </row>
    <row r="34" spans="1:25" x14ac:dyDescent="0.2">
      <c r="B34" s="81"/>
      <c r="C34" s="81"/>
      <c r="D34" s="81"/>
      <c r="E34" s="82"/>
      <c r="F34" s="82"/>
      <c r="G34" s="84"/>
      <c r="H34" s="72"/>
      <c r="I34" s="72"/>
      <c r="J34" s="83"/>
      <c r="K34" s="83"/>
      <c r="L34" s="83"/>
      <c r="M34" s="83"/>
      <c r="N34" s="83"/>
      <c r="O34" s="82"/>
      <c r="P34" s="88"/>
      <c r="Q34" s="52"/>
      <c r="R34" s="52"/>
      <c r="S34" s="79"/>
      <c r="T34" s="80"/>
      <c r="U34" s="52"/>
      <c r="V34" s="52"/>
      <c r="W34" s="52"/>
      <c r="X34" s="52"/>
      <c r="Y34" s="80"/>
    </row>
    <row r="35" spans="1:25" x14ac:dyDescent="0.2">
      <c r="B35" s="81"/>
      <c r="C35" s="81"/>
      <c r="D35" s="81"/>
      <c r="E35" s="85"/>
      <c r="F35" s="85"/>
      <c r="G35" s="85"/>
      <c r="H35" s="86"/>
      <c r="I35" s="86"/>
      <c r="J35" s="87"/>
      <c r="K35" s="87"/>
      <c r="L35" s="87"/>
      <c r="M35" s="87"/>
      <c r="N35" s="87"/>
      <c r="O35" s="85"/>
      <c r="P35" s="88"/>
      <c r="Q35" s="52"/>
      <c r="R35" s="52"/>
      <c r="S35" s="79"/>
      <c r="T35" s="80"/>
      <c r="U35" s="52"/>
      <c r="V35" s="52"/>
      <c r="W35" s="52"/>
      <c r="X35" s="52"/>
      <c r="Y35" s="80"/>
    </row>
    <row r="36" spans="1:25" x14ac:dyDescent="0.2">
      <c r="B36" s="81"/>
      <c r="C36" s="81"/>
      <c r="D36" s="81"/>
      <c r="E36" s="82"/>
      <c r="F36" s="82"/>
      <c r="G36" s="84"/>
      <c r="H36" s="72"/>
      <c r="I36" s="72"/>
      <c r="J36" s="83"/>
      <c r="K36" s="83"/>
      <c r="L36" s="83"/>
      <c r="M36" s="83"/>
      <c r="N36" s="83"/>
      <c r="O36" s="82"/>
      <c r="P36" s="88"/>
      <c r="Q36" s="52"/>
      <c r="R36" s="52"/>
      <c r="S36" s="79"/>
      <c r="T36" s="80"/>
      <c r="U36" s="52"/>
      <c r="V36" s="52"/>
      <c r="W36" s="52"/>
      <c r="X36" s="52"/>
      <c r="Y36" s="80"/>
    </row>
    <row r="37" spans="1:25" ht="15" customHeight="1" x14ac:dyDescent="0.2">
      <c r="B37" s="81"/>
      <c r="C37" s="81"/>
      <c r="D37" s="81"/>
      <c r="E37" s="82"/>
      <c r="F37" s="82"/>
      <c r="G37" s="84"/>
      <c r="H37" s="72"/>
      <c r="I37" s="72"/>
      <c r="J37" s="83"/>
      <c r="K37" s="83"/>
      <c r="L37" s="83"/>
      <c r="M37" s="83"/>
      <c r="N37" s="83"/>
      <c r="O37" s="82"/>
      <c r="P37" s="88"/>
      <c r="Q37" s="52"/>
      <c r="R37" s="52"/>
      <c r="S37" s="79"/>
      <c r="T37" s="80"/>
      <c r="U37" s="52"/>
      <c r="V37" s="52"/>
      <c r="W37" s="52"/>
      <c r="X37" s="52"/>
      <c r="Y37" s="80"/>
    </row>
    <row r="38" spans="1:25" ht="15" customHeight="1" x14ac:dyDescent="0.2">
      <c r="B38" s="81"/>
      <c r="C38" s="81"/>
      <c r="D38" s="81"/>
      <c r="E38" s="82"/>
      <c r="F38" s="82"/>
      <c r="G38" s="84"/>
      <c r="H38" s="72"/>
      <c r="I38" s="72"/>
      <c r="J38" s="83"/>
      <c r="K38" s="83"/>
      <c r="L38" s="83"/>
      <c r="M38" s="83"/>
      <c r="N38" s="83"/>
      <c r="O38" s="82"/>
      <c r="P38" s="88"/>
      <c r="Q38" s="52"/>
      <c r="R38" s="52"/>
      <c r="S38" s="79"/>
      <c r="T38" s="80"/>
      <c r="U38" s="52"/>
      <c r="V38" s="52"/>
      <c r="W38" s="52"/>
      <c r="X38" s="52"/>
      <c r="Y38" s="80"/>
    </row>
    <row r="39" spans="1:25" ht="15.75" customHeight="1" x14ac:dyDescent="0.2">
      <c r="B39" s="81"/>
      <c r="C39" s="81"/>
      <c r="D39" s="81"/>
      <c r="E39" s="82"/>
      <c r="F39" s="82"/>
      <c r="G39" s="84"/>
      <c r="H39" s="72"/>
      <c r="I39" s="72"/>
      <c r="J39" s="83"/>
      <c r="K39" s="83"/>
      <c r="L39" s="83"/>
      <c r="M39" s="83"/>
      <c r="N39" s="83"/>
      <c r="O39" s="82"/>
      <c r="P39" s="88"/>
      <c r="Q39" s="52"/>
      <c r="R39" s="52"/>
      <c r="S39" s="79"/>
      <c r="T39" s="80"/>
      <c r="U39" s="52"/>
      <c r="V39" s="52"/>
      <c r="W39" s="52"/>
      <c r="X39" s="52"/>
      <c r="Y39" s="80"/>
    </row>
    <row r="40" spans="1:25" x14ac:dyDescent="0.2">
      <c r="B40" s="90"/>
      <c r="C40" s="91"/>
      <c r="D40" s="91"/>
      <c r="E40" s="92"/>
      <c r="F40" s="92"/>
      <c r="G40" s="93"/>
      <c r="H40" s="94"/>
      <c r="I40" s="94"/>
      <c r="J40" s="95"/>
      <c r="K40" s="95"/>
      <c r="L40" s="95"/>
      <c r="M40" s="95"/>
      <c r="N40" s="95"/>
      <c r="O40" s="92"/>
      <c r="P40" s="8"/>
      <c r="Q40" s="96"/>
      <c r="R40" s="96"/>
      <c r="S40" s="96"/>
      <c r="T40" s="97"/>
      <c r="U40" s="52"/>
      <c r="V40" s="52"/>
      <c r="W40" s="52"/>
      <c r="X40" s="52"/>
      <c r="Y40" s="80"/>
    </row>
    <row r="41" spans="1:25" s="109" customFormat="1" x14ac:dyDescent="0.2">
      <c r="A41" s="98"/>
      <c r="B41" s="99"/>
      <c r="C41" s="100" t="s">
        <v>67</v>
      </c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3"/>
      <c r="Q41" s="104"/>
      <c r="R41" s="105"/>
      <c r="S41" s="106"/>
      <c r="T41" s="107"/>
      <c r="U41" s="108">
        <f>SUM(U10:U19)</f>
        <v>13595096.290000001</v>
      </c>
      <c r="V41" s="108">
        <f>SUM(V10:V20)</f>
        <v>78339619.640000001</v>
      </c>
      <c r="W41" s="108">
        <f>SUM(W10:W20)</f>
        <v>78789.649999999994</v>
      </c>
      <c r="X41" s="107">
        <v>0</v>
      </c>
      <c r="Y41" s="107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110" t="s">
        <v>68</v>
      </c>
      <c r="G43" s="4"/>
      <c r="H43" s="4"/>
      <c r="I43" s="4"/>
      <c r="J43" s="4"/>
      <c r="K43" s="4"/>
      <c r="L43" s="4"/>
      <c r="M43" s="4"/>
      <c r="N43" s="4"/>
      <c r="O43" s="4"/>
    </row>
    <row r="44" spans="1:25" s="79" customFormat="1" ht="15.75" customHeight="1" x14ac:dyDescent="0.2"/>
    <row r="45" spans="1:25" s="79" customFormat="1" x14ac:dyDescent="0.2"/>
    <row r="46" spans="1:25" s="79" customFormat="1" x14ac:dyDescent="0.2">
      <c r="D46" s="111"/>
      <c r="E46" s="111"/>
      <c r="F46" s="111"/>
      <c r="G46" s="111"/>
      <c r="H46" s="111"/>
      <c r="I46" s="111"/>
      <c r="J46" s="111"/>
      <c r="U46" s="111"/>
      <c r="V46" s="111"/>
      <c r="W46" s="111"/>
      <c r="X46" s="111"/>
    </row>
    <row r="47" spans="1:25" s="79" customFormat="1" ht="12.75" customHeight="1" x14ac:dyDescent="0.2">
      <c r="D47" s="112"/>
      <c r="E47" s="112"/>
      <c r="F47" s="112"/>
      <c r="G47" s="112"/>
      <c r="H47" s="112"/>
      <c r="I47" s="112"/>
      <c r="J47" s="112"/>
      <c r="U47" s="112"/>
      <c r="V47" s="112"/>
      <c r="W47" s="112"/>
      <c r="X47" s="112"/>
    </row>
    <row r="48" spans="1:25" x14ac:dyDescent="0.2">
      <c r="D48" s="79"/>
      <c r="E48" s="52"/>
      <c r="F48" s="52"/>
      <c r="G48" s="52"/>
      <c r="H48" s="113"/>
      <c r="I48" s="113"/>
      <c r="J48" s="113"/>
      <c r="K48" s="113"/>
      <c r="L48" s="113"/>
      <c r="M48" s="113"/>
      <c r="N48" s="113"/>
      <c r="O48" s="113"/>
    </row>
  </sheetData>
  <mergeCells count="35">
    <mergeCell ref="D47:J47"/>
    <mergeCell ref="U47:X47"/>
    <mergeCell ref="H48:O48"/>
    <mergeCell ref="U8:U9"/>
    <mergeCell ref="V8:V9"/>
    <mergeCell ref="W8:W9"/>
    <mergeCell ref="X8:Y8"/>
    <mergeCell ref="C41:D41"/>
    <mergeCell ref="D46:J46"/>
    <mergeCell ref="U46:X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38" fitToHeight="0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2018-04-20T13:29:53Z</dcterms:created>
  <dcterms:modified xsi:type="dcterms:W3CDTF">2018-04-20T13:30:10Z</dcterms:modified>
</cp:coreProperties>
</file>